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u0.sharepoint.com/sites/CAPSTONE-Off-RoadBumper/Shared Documents/General/Extra/BOM/"/>
    </mc:Choice>
  </mc:AlternateContent>
  <xr:revisionPtr revIDLastSave="0" documentId="8_{0DF84EC7-01B3-4174-9BF0-ED1CBE41021F}" xr6:coauthVersionLast="47" xr6:coauthVersionMax="47" xr10:uidLastSave="{00000000-0000-0000-0000-000000000000}"/>
  <bookViews>
    <workbookView minimized="1" xWindow="3465" yWindow="3465" windowWidth="21600" windowHeight="113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K1" i="1"/>
  <c r="B1" i="1"/>
  <c r="F14" i="1"/>
  <c r="E14" i="1"/>
  <c r="E13" i="1"/>
  <c r="F13" i="1" s="1"/>
  <c r="E10" i="1"/>
  <c r="E11" i="1"/>
  <c r="E12" i="1"/>
  <c r="E6" i="1" l="1"/>
  <c r="E4" i="1"/>
  <c r="F4" i="1" s="1"/>
  <c r="E9" i="1"/>
  <c r="E8" i="1"/>
  <c r="E7" i="1"/>
  <c r="E5" i="1"/>
  <c r="F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<sst xmlns="http://schemas.openxmlformats.org/spreadsheetml/2006/main" count="104" uniqueCount="62">
  <si>
    <t>Current Budget:</t>
  </si>
  <si>
    <t>Under/Over:</t>
  </si>
  <si>
    <t>Current percent on hand:</t>
  </si>
  <si>
    <t xml:space="preserve">Total Spent by Team:      </t>
  </si>
  <si>
    <t>Item</t>
  </si>
  <si>
    <t>Units</t>
  </si>
  <si>
    <t>$/Units</t>
  </si>
  <si>
    <t>Total Cost</t>
  </si>
  <si>
    <t>Team Cost</t>
  </si>
  <si>
    <t>Part Statues</t>
  </si>
  <si>
    <t xml:space="preserve">Material </t>
  </si>
  <si>
    <t>Description</t>
  </si>
  <si>
    <t>Primary vender</t>
  </si>
  <si>
    <t>Back Up</t>
  </si>
  <si>
    <t>Part #</t>
  </si>
  <si>
    <t>ref.</t>
  </si>
  <si>
    <t xml:space="preserve">Carbon Steel Sheet </t>
  </si>
  <si>
    <t>Purchased</t>
  </si>
  <si>
    <t>On Hand</t>
  </si>
  <si>
    <t>A36</t>
  </si>
  <si>
    <t>.1875" thickness (4x8 ft) A36</t>
  </si>
  <si>
    <t>Evan's Alloy</t>
  </si>
  <si>
    <t>Reliance Metal</t>
  </si>
  <si>
    <t>P1316</t>
  </si>
  <si>
    <t>https://www.metalsdepot.com/steel-products/steel-plate</t>
  </si>
  <si>
    <t>.25" thickness (4x8 ft)</t>
  </si>
  <si>
    <t>Carbon Steel Sheet/Plate | Custom Cuts | Online Metals</t>
  </si>
  <si>
    <t>Powdercoat</t>
  </si>
  <si>
    <t>Paint Matched Powder Coat</t>
  </si>
  <si>
    <t>PCO team</t>
  </si>
  <si>
    <t>PHX supplier</t>
  </si>
  <si>
    <t>P114</t>
  </si>
  <si>
    <t>Winch</t>
  </si>
  <si>
    <t>Carson Winch</t>
  </si>
  <si>
    <t>HarborFreight</t>
  </si>
  <si>
    <t>N/A</t>
  </si>
  <si>
    <t xml:space="preserve">Light Pods </t>
  </si>
  <si>
    <t>Total of eight pods per purchase</t>
  </si>
  <si>
    <t>Amazon</t>
  </si>
  <si>
    <t>https://www.amazon.com/dp/B07ZFCVHP5/ref=sspa_dk_detail_1?psc=1&amp;pd_rd_i=B07ZFCVHP5&amp;pd_rd_w=zQFFw&amp;content-id=amzn1.sym.a53ea610-e450-44d1-897e-68c0c718bf50&amp;pf_rd_p=a53ea610-e450-44d1-897e-68c0c718bf50&amp;pf_rd_r=V7M0FHC6Q7E90E5AY2VB&amp;pd_rd_wg=wVC4q&amp;pd_rd_r=d3dbe783-69c0-4543-96da-5705f1ca3503&amp;s=automotive&amp;sp_csd=d2lkZ2V0TmFtZT1zcF9kZXRhaWxfdGhlbWF0aWM&amp;spLa=ZW5jcnlwdGVkUXVhbGlmaWVyPUEzRExERk1VMEc1T1ZVJmVuY3J5cHRlZElkPUEwMDkwNjE4MlNTMVZRQ09MUkdEVSZlbmNyeXB0ZWRBZElkPUEwMTAxODQ1MVY3UUUzV0gxS0JFViZ3aWRnZXROYW1lPXNwX2RldGFpbF90aGVtYXRpYyZhY3Rpb249Y2xpY2tSZWRpcmVjdCZkb05vdExvZ0NsaWNrPXRydWU=</t>
  </si>
  <si>
    <t>Tow Shackles</t>
  </si>
  <si>
    <t>Total of two hooks per purchase</t>
  </si>
  <si>
    <t>https://www.amazon.com/TICONN-Strength-Shackles-Isolator-Recovery/dp/B09BCH19QT/ref=sxin_17_pa_sp_search_thematic_sspa?content-id=amzn1.sym.7d350d0c-e651-47c5-b8b1-e1577f1baab7%3Aamzn1.sym.7d350d0c-e651-47c5-b8b1-e1577f1baab7&amp;crid=R14Q1QAJ9NE2&amp;cv_ct_cx=tow%2Bhook&amp;keywords=tow%2Bhook&amp;pd_rd_i=B09BCH19QT&amp;pd_rd_r=af2735cd-e951-4c38-83a3-8ad54c6fd84c&amp;pd_rd_w=L53Dw&amp;pd_rd_wg=m7hkT&amp;pf_rd_p=7d350d0c-e651-47c5-b8b1-e1577f1baab7&amp;pf_rd_r=SJ3EJHV21WSTQM5QAX0G&amp;qid=1682481065&amp;s=automotive&amp;sbo=RZvfv%2F%2FHxDF%2BO5021pAnSA%3D%3D&amp;sprefix=tow%2Bhook%2Cautomotive%2C167&amp;sr=1-3-be8d29ef-546e-4f38-a2d4-6d64d539234f-spons&amp;spLa=ZW5jcnlwdGVkUXVhbGlmaWVyPUEzMUVBQ0pBVTVUWFlOJmVuY3J5cHRlZElkPUEwNTI2NTI1M0pPWlo2UDg4QkZZQSZlbmNyeXB0ZWRBZElkPUEwMzc1NjI2MVk1VjdSM1pDNU41TSZ3aWRnZXROYW1lPXNwX3NlYXJjaF90aGVtYXRpYyZhY3Rpb249Y2xpY2tSZWRpcmVjdCZkb05vdExvZ0NsaWNrPXRydWU&amp;th=1</t>
  </si>
  <si>
    <t>License Plate light</t>
  </si>
  <si>
    <t>For both rear bumpers</t>
  </si>
  <si>
    <t>Winch Guide</t>
  </si>
  <si>
    <t>For front bumper winch</t>
  </si>
  <si>
    <t>Bolts</t>
  </si>
  <si>
    <t>All bolts for the bumper</t>
  </si>
  <si>
    <t>NAPA</t>
  </si>
  <si>
    <t>Copper State</t>
  </si>
  <si>
    <t>Filler Rod</t>
  </si>
  <si>
    <t>SAE 4130</t>
  </si>
  <si>
    <t>SAE 4130 rod: 1lb pack</t>
  </si>
  <si>
    <t>Arc-Zone</t>
  </si>
  <si>
    <t>SAE4130-332-36-1</t>
  </si>
  <si>
    <t>Tank of Argon</t>
  </si>
  <si>
    <t>Argon (Ar)</t>
  </si>
  <si>
    <t>Size 60 High Pressure Cylinder</t>
  </si>
  <si>
    <t>Air Gas and Linde</t>
  </si>
  <si>
    <t>https://www.amazon.com/hz/wishlist/dl/invite/e3n7Hdx?ref_=wl_share</t>
  </si>
  <si>
    <t>McMaster 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</si>
</sst>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CF4"/>
        <bgColor indexed="64"/>
      </patternFill>
    </fill>
    <fill>
      <patternFill patternType="solid">
        <fgColor rgb="FFE1C9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0" fillId="5" borderId="0" xfId="0" applyFill="1"/>
    <xf numFmtId="0" fontId="1" fillId="5" borderId="0" xfId="1" applyFill="1"/>
    <xf numFmtId="0" fontId="0" fillId="4" borderId="1" xfId="0" applyFill="1" applyBorder="1"/>
    <xf numFmtId="0" fontId="0" fillId="0" borderId="2" xfId="0" applyBorder="1"/>
    <xf numFmtId="0" fontId="0" fillId="3" borderId="2" xfId="0" applyFill="1" applyBorder="1"/>
    <xf numFmtId="0" fontId="0" fillId="6" borderId="2" xfId="0" applyFill="1" applyBorder="1"/>
    <xf numFmtId="0" fontId="0" fillId="0" borderId="7" xfId="0" applyBorder="1"/>
    <xf numFmtId="0" fontId="0" fillId="5" borderId="7" xfId="0" applyFill="1" applyBorder="1"/>
    <xf numFmtId="0" fontId="0" fillId="3" borderId="4" xfId="0" applyFill="1" applyBorder="1"/>
    <xf numFmtId="0" fontId="0" fillId="3" borderId="0" xfId="0" applyFill="1"/>
    <xf numFmtId="0" fontId="0" fillId="6" borderId="6" xfId="0" applyFill="1" applyBorder="1"/>
    <xf numFmtId="0" fontId="0" fillId="0" borderId="17" xfId="0" applyBorder="1"/>
    <xf numFmtId="0" fontId="0" fillId="0" borderId="1" xfId="0" applyBorder="1"/>
    <xf numFmtId="0" fontId="0" fillId="5" borderId="19" xfId="0" applyFill="1" applyBorder="1"/>
    <xf numFmtId="0" fontId="0" fillId="6" borderId="0" xfId="0" applyFill="1"/>
    <xf numFmtId="0" fontId="0" fillId="7" borderId="23" xfId="0" applyFill="1" applyBorder="1"/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64" fontId="0" fillId="7" borderId="17" xfId="0" applyNumberForma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8" borderId="17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0" fillId="8" borderId="19" xfId="0" applyNumberFormat="1" applyFill="1" applyBorder="1" applyAlignment="1">
      <alignment horizontal="center" vertical="center"/>
    </xf>
    <xf numFmtId="164" fontId="0" fillId="7" borderId="23" xfId="0" applyNumberFormat="1" applyFill="1" applyBorder="1" applyAlignment="1">
      <alignment horizontal="center" vertical="center"/>
    </xf>
    <xf numFmtId="164" fontId="0" fillId="8" borderId="23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0" fillId="7" borderId="10" xfId="0" applyNumberFormat="1" applyFill="1" applyBorder="1" applyAlignment="1">
      <alignment horizontal="center" vertical="center"/>
    </xf>
    <xf numFmtId="10" fontId="0" fillId="8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0" xfId="0" applyFill="1"/>
    <xf numFmtId="0" fontId="1" fillId="7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E1C9FF"/>
      <color rgb="FFFFCCF4"/>
      <color rgb="FFFF8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1000125</xdr:colOff>
      <xdr:row>4</xdr:row>
      <xdr:rowOff>504825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CD7916-4C9F-FEF8-7015-551585D2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42975"/>
          <a:ext cx="100012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952500</xdr:colOff>
      <xdr:row>3</xdr:row>
      <xdr:rowOff>466725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F4E04E-F537-44D3-A2D8-F0FAB0AF46E4}"/>
            </a:ext>
            <a:ext uri="{147F2762-F138-4A5C-976F-8EAC2B608ADB}">
              <a16:predDERef xmlns:a16="http://schemas.microsoft.com/office/drawing/2014/main" pred="{24CD7916-4C9F-FEF8-7015-551585D2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28625"/>
          <a:ext cx="9334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9525</xdr:rowOff>
    </xdr:from>
    <xdr:to>
      <xdr:col>1</xdr:col>
      <xdr:colOff>581025</xdr:colOff>
      <xdr:row>5</xdr:row>
      <xdr:rowOff>647700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ADEA81-9034-E96C-FBC4-AF26565259A9}"/>
            </a:ext>
            <a:ext uri="{147F2762-F138-4A5C-976F-8EAC2B608ADB}">
              <a16:predDERef xmlns:a16="http://schemas.microsoft.com/office/drawing/2014/main" pred="{1FF4E04E-F537-44D3-A2D8-F0FAB0AF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1485900"/>
          <a:ext cx="5238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</xdr:row>
      <xdr:rowOff>647700</xdr:rowOff>
    </xdr:from>
    <xdr:to>
      <xdr:col>1</xdr:col>
      <xdr:colOff>809625</xdr:colOff>
      <xdr:row>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5CD9A-334A-10F1-36C1-2BC219994370}"/>
            </a:ext>
            <a:ext uri="{147F2762-F138-4A5C-976F-8EAC2B608ADB}">
              <a16:predDERef xmlns:a16="http://schemas.microsoft.com/office/drawing/2014/main" pred="{5FADEA81-9034-E96C-FBC4-AF2656525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" y="2124075"/>
          <a:ext cx="771525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0</xdr:rowOff>
    </xdr:from>
    <xdr:to>
      <xdr:col>1</xdr:col>
      <xdr:colOff>809625</xdr:colOff>
      <xdr:row>7</xdr:row>
      <xdr:rowOff>676275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3A326B-9D1B-13A7-82BC-EFA6081EFB59}"/>
            </a:ext>
            <a:ext uri="{147F2762-F138-4A5C-976F-8EAC2B608ADB}">
              <a16:predDERef xmlns:a16="http://schemas.microsoft.com/office/drawing/2014/main" pred="{2AE5CD9A-334A-10F1-36C1-2BC21999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57300" y="2981325"/>
          <a:ext cx="77152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</xdr:row>
      <xdr:rowOff>76200</xdr:rowOff>
    </xdr:from>
    <xdr:to>
      <xdr:col>1</xdr:col>
      <xdr:colOff>962025</xdr:colOff>
      <xdr:row>11</xdr:row>
      <xdr:rowOff>695325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ED8D98-CEC0-7C24-1A8B-D66EAFB744D9}"/>
            </a:ext>
            <a:ext uri="{147F2762-F138-4A5C-976F-8EAC2B608ADB}">
              <a16:predDERef xmlns:a16="http://schemas.microsoft.com/office/drawing/2014/main" pred="{593A326B-9D1B-13A7-82BC-EFA6081EF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4450" y="4333875"/>
          <a:ext cx="86677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</xdr:row>
      <xdr:rowOff>9525</xdr:rowOff>
    </xdr:from>
    <xdr:to>
      <xdr:col>1</xdr:col>
      <xdr:colOff>895350</xdr:colOff>
      <xdr:row>12</xdr:row>
      <xdr:rowOff>819150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E0B0CA-CF83-A28B-94AA-1C04ABE92019}"/>
            </a:ext>
            <a:ext uri="{147F2762-F138-4A5C-976F-8EAC2B608ADB}">
              <a16:predDERef xmlns:a16="http://schemas.microsoft.com/office/drawing/2014/main" pred="{24ED8D98-CEC0-7C24-1A8B-D66EAFB7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4925" y="5000625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971550</xdr:colOff>
      <xdr:row>10</xdr:row>
      <xdr:rowOff>971550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29B1197-7C87-9034-95C1-EC350905ECAA}"/>
            </a:ext>
            <a:ext uri="{147F2762-F138-4A5C-976F-8EAC2B608ADB}">
              <a16:predDERef xmlns:a16="http://schemas.microsoft.com/office/drawing/2014/main" pred="{E0E0B0CA-CF83-A28B-94AA-1C04ABE9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41719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19050</xdr:rowOff>
    </xdr:from>
    <xdr:to>
      <xdr:col>1</xdr:col>
      <xdr:colOff>733425</xdr:colOff>
      <xdr:row>8</xdr:row>
      <xdr:rowOff>733425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DC2C07-DDB3-440E-39C3-9ACBE3D67EFA}"/>
            </a:ext>
            <a:ext uri="{147F2762-F138-4A5C-976F-8EAC2B608ADB}">
              <a16:predDERef xmlns:a16="http://schemas.microsoft.com/office/drawing/2014/main" pred="{129B1197-7C87-9034-95C1-EC350905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0" y="3705225"/>
          <a:ext cx="71437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</xdr:row>
      <xdr:rowOff>28575</xdr:rowOff>
    </xdr:from>
    <xdr:to>
      <xdr:col>1</xdr:col>
      <xdr:colOff>933450</xdr:colOff>
      <xdr:row>9</xdr:row>
      <xdr:rowOff>885825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E56C3F9-949F-BF3E-2D9D-CD59E9DFC61A}"/>
            </a:ext>
            <a:ext uri="{147F2762-F138-4A5C-976F-8EAC2B608ADB}">
              <a16:predDERef xmlns:a16="http://schemas.microsoft.com/office/drawing/2014/main" pred="{64DC2C07-DDB3-440E-39C3-9ACBE3D6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5400" y="4476750"/>
          <a:ext cx="857250" cy="8572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talsdepot.com/steel-products/steel-plate" TargetMode="External"/><Relationship Id="rId2" Type="http://schemas.openxmlformats.org/officeDocument/2006/relationships/hyperlink" Target="https://www.amazon.com/TICONN-Strength-Shackles-Isolator-Recovery/dp/B09BCH19QT/ref=sxin_17_pa_sp_search_thematic_sspa?content-id=amzn1.sym.7d350d0c-e651-47c5-b8b1-e1577f1baab7%3Aamzn1.sym.7d350d0c-e651-47c5-b8b1-e1577f1baab7&amp;crid=R14Q1QAJ9NE2&amp;cv_ct_cx=tow%2Bhook&amp;keywords=tow%2Bhook&amp;pd_rd_i=B09BCH19QT&amp;pd_rd_r=af2735cd-e951-4c38-83a3-8ad54c6fd84c&amp;pd_rd_w=L53Dw&amp;pd_rd_wg=m7hkT&amp;pf_rd_p=7d350d0c-e651-47c5-b8b1-e1577f1baab7&amp;pf_rd_r=SJ3EJHV21WSTQM5QAX0G&amp;qid=1682481065&amp;s=automotive&amp;sbo=RZvfv%2F%2FHxDF%2BO5021pAnSA%3D%3D&amp;sprefix=tow%2Bhook%2Cautomotive%2C167&amp;sr=1-3-be8d29ef-546e-4f38-a2d4-6d64d539234f-spons&amp;spLa=ZW5jcnlwdGVkUXVhbGlmaWVyPUEzMUVBQ0pBVTVUWFlOJmVuY3J5cHRlZElkPUEwNTI2NTI1M0pPWlo2UDg4QkZZQSZlbmNyeXB0ZWRBZElkPUEwMzc1NjI2MVk1VjdSM1pDNU41TSZ3aWRnZXROYW1lPXNwX3NlYXJjaF90aGVtYXRpYyZhY3Rpb249Y2xpY2tSZWRpcmVjdCZkb05vdExvZ0NsaWNrPXRydWU&amp;th=1" TargetMode="External"/><Relationship Id="rId1" Type="http://schemas.openxmlformats.org/officeDocument/2006/relationships/hyperlink" Target="https://www.amazon.com/dp/B07ZFCVHP5/ref=sspa_dk_detail_1?psc=1&amp;pd_rd_i=B07ZFCVHP5&amp;pd_rd_w=zQFFw&amp;content-id=amzn1.sym.a53ea610-e450-44d1-897e-68c0c718bf50&amp;pf_rd_p=a53ea610-e450-44d1-897e-68c0c718bf50&amp;pf_rd_r=V7M0FHC6Q7E90E5AY2VB&amp;pd_rd_wg=wVC4q&amp;pd_rd_r=d3dbe783-69c0-4543-96da-5705f1ca3503&amp;s=automotive&amp;sp_csd=d2lkZ2V0TmFtZT1zcF9kZXRhaWxfdGhlbWF0aWM&amp;spLa=ZW5jcnlwdGVkUXVhbGlmaWVyPUEzRExERk1VMEc1T1ZVJmVuY3J5cHRlZElkPUEwMDkwNjE4MlNTMVZRQ09MUkdEVSZlbmNyeXB0ZWRBZElkPUEwMTAxODQ1MVY3UUUzV0gxS0JFViZ3aWRnZXROYW1lPXNwX2RldGFpbF90aGVtYXRpYyZhY3Rpb249Y2xpY2tSZWRpcmVjdCZkb05vdExvZ0NsaWNrPXRydWU=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metalsdepot.com/steel-products/steel-plate" TargetMode="External"/><Relationship Id="rId4" Type="http://schemas.openxmlformats.org/officeDocument/2006/relationships/hyperlink" Target="https://www.onlinemetals.com/en/buy/carbon-steel-sheet-plate?q=%3Aprice-asc&amp;page=2&amp;pagesize=25&amp;sort=price-a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A8" zoomScale="145" zoomScaleNormal="145" workbookViewId="0">
      <selection activeCell="D16" sqref="D16"/>
    </sheetView>
  </sheetViews>
  <sheetFormatPr defaultRowHeight="15"/>
  <cols>
    <col min="1" max="1" width="18.28515625" customWidth="1"/>
    <col min="2" max="2" width="15.42578125" customWidth="1"/>
    <col min="3" max="3" width="9.140625" style="5"/>
    <col min="5" max="6" width="10.5703125" customWidth="1"/>
    <col min="7" max="7" width="23.5703125" customWidth="1"/>
    <col min="8" max="8" width="19.140625" customWidth="1"/>
    <col min="9" max="9" width="9.5703125" customWidth="1"/>
    <col min="10" max="10" width="29.5703125" style="5" customWidth="1"/>
    <col min="11" max="11" width="16.85546875" bestFit="1" customWidth="1"/>
    <col min="12" max="12" width="14.28515625" bestFit="1" customWidth="1"/>
    <col min="13" max="13" width="17.5703125" bestFit="1" customWidth="1"/>
  </cols>
  <sheetData>
    <row r="1" spans="1:23">
      <c r="A1" s="55" t="s">
        <v>0</v>
      </c>
      <c r="B1" s="56">
        <f>1500-F4-F5-F6-F13-F14</f>
        <v>470.78</v>
      </c>
      <c r="C1" s="57"/>
      <c r="D1" s="57" t="s">
        <v>1</v>
      </c>
      <c r="E1" s="57"/>
      <c r="F1" s="58">
        <f>(B1/1500)</f>
        <v>0.31385333333333332</v>
      </c>
      <c r="G1" s="59" t="s">
        <v>2</v>
      </c>
      <c r="H1" s="60">
        <v>1</v>
      </c>
      <c r="I1" s="59"/>
      <c r="J1" s="61" t="s">
        <v>3</v>
      </c>
      <c r="K1" s="62">
        <f>F4+F5+F6+F7+F8+F9+F10+F11+F12+F13+F14</f>
        <v>1029.22</v>
      </c>
      <c r="L1" s="63"/>
    </row>
    <row r="2" spans="1:23" ht="6.75" customHeight="1">
      <c r="A2" s="10"/>
      <c r="B2" s="11"/>
      <c r="C2" s="6"/>
      <c r="D2" s="11"/>
      <c r="E2" s="11"/>
      <c r="F2" s="11"/>
      <c r="G2" s="11"/>
      <c r="H2" s="11"/>
      <c r="I2" s="11"/>
      <c r="J2" s="6"/>
      <c r="K2" s="7"/>
      <c r="L2" s="12"/>
      <c r="M2" s="16"/>
    </row>
    <row r="3" spans="1:23" s="4" customFormat="1">
      <c r="A3" s="50" t="s">
        <v>4</v>
      </c>
      <c r="B3" s="51"/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9</v>
      </c>
      <c r="I3" s="51" t="s">
        <v>10</v>
      </c>
      <c r="J3" s="51" t="s">
        <v>11</v>
      </c>
      <c r="K3" s="52" t="s">
        <v>12</v>
      </c>
      <c r="L3" s="53" t="s">
        <v>13</v>
      </c>
      <c r="M3" s="54" t="s">
        <v>14</v>
      </c>
      <c r="R3" s="4" t="s">
        <v>15</v>
      </c>
    </row>
    <row r="4" spans="1:23" ht="40.5" customHeight="1">
      <c r="A4" s="32" t="s">
        <v>16</v>
      </c>
      <c r="B4" s="8"/>
      <c r="C4" s="18">
        <v>3</v>
      </c>
      <c r="D4" s="18">
        <v>166.62</v>
      </c>
      <c r="E4" s="36">
        <f t="shared" ref="E4:E6" si="0">D4*C4</f>
        <v>499.86</v>
      </c>
      <c r="F4" s="36">
        <f>E4</f>
        <v>499.86</v>
      </c>
      <c r="G4" s="37" t="s">
        <v>17</v>
      </c>
      <c r="H4" s="37" t="s">
        <v>18</v>
      </c>
      <c r="I4" s="36" t="s">
        <v>19</v>
      </c>
      <c r="J4" s="18" t="s">
        <v>20</v>
      </c>
      <c r="K4" s="19" t="s">
        <v>21</v>
      </c>
      <c r="L4" s="48" t="s">
        <v>22</v>
      </c>
      <c r="M4" s="25" t="s">
        <v>23</v>
      </c>
      <c r="R4" s="1" t="s">
        <v>24</v>
      </c>
    </row>
    <row r="5" spans="1:23" s="2" customFormat="1" ht="42" customHeight="1">
      <c r="A5" s="33" t="s">
        <v>16</v>
      </c>
      <c r="B5" s="9"/>
      <c r="C5" s="20">
        <v>1</v>
      </c>
      <c r="D5" s="20">
        <v>222.16</v>
      </c>
      <c r="E5" s="38">
        <f t="shared" si="0"/>
        <v>222.16</v>
      </c>
      <c r="F5" s="38">
        <f>E5</f>
        <v>222.16</v>
      </c>
      <c r="G5" s="37" t="s">
        <v>17</v>
      </c>
      <c r="H5" s="37" t="s">
        <v>18</v>
      </c>
      <c r="I5" s="38" t="s">
        <v>19</v>
      </c>
      <c r="J5" s="20" t="s">
        <v>25</v>
      </c>
      <c r="K5" s="21" t="s">
        <v>21</v>
      </c>
      <c r="L5" s="20" t="s">
        <v>22</v>
      </c>
      <c r="M5" s="49">
        <v>9610</v>
      </c>
      <c r="R5" s="1" t="s">
        <v>26</v>
      </c>
    </row>
    <row r="6" spans="1:23" ht="51.75" customHeight="1">
      <c r="A6" s="32" t="s">
        <v>27</v>
      </c>
      <c r="B6" s="8"/>
      <c r="C6" s="18">
        <v>3</v>
      </c>
      <c r="D6" s="18">
        <v>10.99</v>
      </c>
      <c r="E6" s="36">
        <f t="shared" si="0"/>
        <v>32.97</v>
      </c>
      <c r="F6" s="36">
        <v>0</v>
      </c>
      <c r="G6" s="37" t="s">
        <v>17</v>
      </c>
      <c r="H6" s="37" t="s">
        <v>18</v>
      </c>
      <c r="I6" s="36"/>
      <c r="J6" s="18" t="s">
        <v>28</v>
      </c>
      <c r="K6" s="19" t="s">
        <v>29</v>
      </c>
      <c r="L6" s="18" t="s">
        <v>30</v>
      </c>
      <c r="M6" s="22" t="s">
        <v>31</v>
      </c>
      <c r="R6" s="1" t="s">
        <v>24</v>
      </c>
    </row>
    <row r="7" spans="1:23" s="2" customFormat="1" ht="66.75" customHeight="1">
      <c r="A7" s="33" t="s">
        <v>32</v>
      </c>
      <c r="B7" s="9"/>
      <c r="C7" s="20">
        <v>1</v>
      </c>
      <c r="D7" s="20">
        <v>399.99</v>
      </c>
      <c r="E7" s="38">
        <f t="shared" ref="E7:E12" si="1">D7*C7</f>
        <v>399.99</v>
      </c>
      <c r="F7" s="38">
        <v>0</v>
      </c>
      <c r="G7" s="37" t="s">
        <v>17</v>
      </c>
      <c r="H7" s="37" t="s">
        <v>18</v>
      </c>
      <c r="I7" s="38"/>
      <c r="J7" s="20" t="s">
        <v>33</v>
      </c>
      <c r="K7" s="20" t="s">
        <v>34</v>
      </c>
      <c r="L7" s="23" t="s">
        <v>35</v>
      </c>
      <c r="M7" s="24" t="s">
        <v>35</v>
      </c>
    </row>
    <row r="8" spans="1:23" ht="55.5" customHeight="1">
      <c r="A8" s="32" t="s">
        <v>36</v>
      </c>
      <c r="B8" s="8"/>
      <c r="C8" s="18">
        <v>1</v>
      </c>
      <c r="D8" s="18">
        <v>59.99</v>
      </c>
      <c r="E8" s="36">
        <f t="shared" si="1"/>
        <v>59.99</v>
      </c>
      <c r="F8" s="36">
        <v>0</v>
      </c>
      <c r="G8" s="37" t="s">
        <v>17</v>
      </c>
      <c r="H8" s="37" t="s">
        <v>18</v>
      </c>
      <c r="I8" s="36"/>
      <c r="J8" s="18" t="s">
        <v>37</v>
      </c>
      <c r="K8" s="18" t="s">
        <v>38</v>
      </c>
      <c r="L8" s="19" t="s">
        <v>35</v>
      </c>
      <c r="M8" s="25" t="s">
        <v>35</v>
      </c>
      <c r="R8" s="1" t="s">
        <v>39</v>
      </c>
    </row>
    <row r="9" spans="1:23" s="2" customFormat="1" ht="60" customHeight="1">
      <c r="A9" s="33" t="s">
        <v>40</v>
      </c>
      <c r="B9" s="9"/>
      <c r="C9" s="20">
        <v>2</v>
      </c>
      <c r="D9" s="20">
        <v>22.99</v>
      </c>
      <c r="E9" s="38">
        <f t="shared" si="1"/>
        <v>45.98</v>
      </c>
      <c r="F9" s="38">
        <v>0</v>
      </c>
      <c r="G9" s="37" t="s">
        <v>17</v>
      </c>
      <c r="H9" s="37" t="s">
        <v>18</v>
      </c>
      <c r="I9" s="38"/>
      <c r="J9" s="20" t="s">
        <v>41</v>
      </c>
      <c r="K9" s="20" t="s">
        <v>38</v>
      </c>
      <c r="L9" s="21" t="s">
        <v>35</v>
      </c>
      <c r="M9" s="24" t="s">
        <v>35</v>
      </c>
      <c r="R9" s="3" t="s">
        <v>42</v>
      </c>
    </row>
    <row r="10" spans="1:23" ht="73.5" customHeight="1">
      <c r="A10" s="32" t="s">
        <v>43</v>
      </c>
      <c r="B10" s="8"/>
      <c r="C10" s="18">
        <v>2</v>
      </c>
      <c r="D10" s="18">
        <v>7.99</v>
      </c>
      <c r="E10" s="39">
        <f t="shared" si="1"/>
        <v>15.98</v>
      </c>
      <c r="F10" s="36">
        <v>0</v>
      </c>
      <c r="G10" s="40" t="s">
        <v>17</v>
      </c>
      <c r="H10" s="40" t="s">
        <v>18</v>
      </c>
      <c r="I10" s="18"/>
      <c r="J10" s="18" t="s">
        <v>44</v>
      </c>
      <c r="K10" s="18" t="s">
        <v>38</v>
      </c>
      <c r="L10" s="19" t="s">
        <v>35</v>
      </c>
      <c r="M10" s="25" t="s">
        <v>35</v>
      </c>
    </row>
    <row r="11" spans="1:23" s="2" customFormat="1" ht="78" customHeight="1">
      <c r="A11" s="33" t="s">
        <v>45</v>
      </c>
      <c r="B11" s="9"/>
      <c r="C11" s="20">
        <v>1</v>
      </c>
      <c r="D11" s="20">
        <v>17.690000000000001</v>
      </c>
      <c r="E11" s="38">
        <f t="shared" si="1"/>
        <v>17.690000000000001</v>
      </c>
      <c r="F11" s="38">
        <v>0</v>
      </c>
      <c r="G11" s="37" t="s">
        <v>17</v>
      </c>
      <c r="H11" s="37" t="s">
        <v>18</v>
      </c>
      <c r="I11" s="38"/>
      <c r="J11" s="20" t="s">
        <v>46</v>
      </c>
      <c r="K11" s="20" t="s">
        <v>38</v>
      </c>
      <c r="L11" s="21" t="s">
        <v>35</v>
      </c>
      <c r="M11" s="24" t="s">
        <v>35</v>
      </c>
      <c r="R11" s="3"/>
    </row>
    <row r="12" spans="1:23" s="14" customFormat="1" ht="57.75" customHeight="1">
      <c r="A12" s="34" t="s">
        <v>47</v>
      </c>
      <c r="B12" s="13"/>
      <c r="C12" s="26">
        <v>50</v>
      </c>
      <c r="D12" s="26">
        <v>2.4900000000000002</v>
      </c>
      <c r="E12" s="41">
        <f t="shared" si="1"/>
        <v>124.50000000000001</v>
      </c>
      <c r="F12" s="42">
        <v>0</v>
      </c>
      <c r="G12" s="43" t="s">
        <v>17</v>
      </c>
      <c r="H12" s="43" t="s">
        <v>18</v>
      </c>
      <c r="I12" s="42"/>
      <c r="J12" s="26" t="s">
        <v>48</v>
      </c>
      <c r="K12" s="26" t="s">
        <v>49</v>
      </c>
      <c r="L12" s="27" t="s">
        <v>50</v>
      </c>
      <c r="M12" s="25" t="s">
        <v>35</v>
      </c>
    </row>
    <row r="13" spans="1:23" s="2" customFormat="1" ht="66.75" customHeight="1">
      <c r="A13" s="35" t="s">
        <v>51</v>
      </c>
      <c r="B13" s="15"/>
      <c r="C13" s="28">
        <v>4</v>
      </c>
      <c r="D13" s="28">
        <v>34.299999999999997</v>
      </c>
      <c r="E13" s="44">
        <f t="shared" ref="E13" si="2">D13*C13</f>
        <v>137.19999999999999</v>
      </c>
      <c r="F13" s="44">
        <f>E13</f>
        <v>137.19999999999999</v>
      </c>
      <c r="G13" s="45" t="s">
        <v>17</v>
      </c>
      <c r="H13" s="45" t="s">
        <v>18</v>
      </c>
      <c r="I13" s="44" t="s">
        <v>52</v>
      </c>
      <c r="J13" s="28" t="s">
        <v>53</v>
      </c>
      <c r="K13" s="28" t="s">
        <v>54</v>
      </c>
      <c r="L13" s="29" t="s">
        <v>35</v>
      </c>
      <c r="M13" s="24" t="s">
        <v>55</v>
      </c>
      <c r="R13" s="3"/>
    </row>
    <row r="14" spans="1:23" s="2" customFormat="1" ht="66.75" customHeight="1">
      <c r="A14" s="30" t="s">
        <v>56</v>
      </c>
      <c r="B14" s="17" t="e" vm="1">
        <v>#VALUE!</v>
      </c>
      <c r="C14" s="30">
        <v>2</v>
      </c>
      <c r="D14" s="30">
        <v>85</v>
      </c>
      <c r="E14" s="46">
        <f>C14*D14</f>
        <v>170</v>
      </c>
      <c r="F14" s="46">
        <f>E14</f>
        <v>170</v>
      </c>
      <c r="G14" s="47" t="s">
        <v>17</v>
      </c>
      <c r="H14" s="47" t="s">
        <v>18</v>
      </c>
      <c r="I14" s="46" t="s">
        <v>57</v>
      </c>
      <c r="J14" s="30" t="s">
        <v>58</v>
      </c>
      <c r="K14" s="30" t="s">
        <v>59</v>
      </c>
      <c r="L14" s="31" t="s">
        <v>35</v>
      </c>
      <c r="M14" s="64" t="s">
        <v>35</v>
      </c>
      <c r="N14" s="65"/>
      <c r="O14" s="65"/>
      <c r="P14" s="65"/>
      <c r="Q14" s="65"/>
      <c r="R14" s="66"/>
      <c r="S14" s="65"/>
      <c r="T14" s="65"/>
      <c r="U14" s="65"/>
      <c r="V14" s="65"/>
      <c r="W14" s="65"/>
    </row>
    <row r="15" spans="1:23" ht="15.75" customHeight="1">
      <c r="C15"/>
      <c r="J15" t="s">
        <v>60</v>
      </c>
    </row>
    <row r="16" spans="1:23">
      <c r="C16"/>
      <c r="J16" t="s">
        <v>61</v>
      </c>
    </row>
  </sheetData>
  <hyperlinks>
    <hyperlink ref="R8" r:id="rId1" display="https://www.amazon.com/dp/B07ZFCVHP5/ref=sspa_dk_detail_1?psc=1&amp;pd_rd_i=B07ZFCVHP5&amp;pd_rd_w=zQFFw&amp;content-id=amzn1.sym.a53ea610-e450-44d1-897e-68c0c718bf50&amp;pf_rd_p=a53ea610-e450-44d1-897e-68c0c718bf50&amp;pf_rd_r=V7M0FHC6Q7E90E5AY2VB&amp;pd_rd_wg=wVC4q&amp;pd_rd_r=d3dbe783-69c0-4543-96da-5705f1ca3503&amp;s=automotive&amp;sp_csd=d2lkZ2V0TmFtZT1zcF9kZXRhaWxfdGhlbWF0aWM&amp;spLa=ZW5jcnlwdGVkUXVhbGlmaWVyPUEzRExERk1VMEc1T1ZVJmVuY3J5cHRlZElkPUEwMDkwNjE4MlNTMVZRQ09MUkdEVSZlbmNyeXB0ZWRBZElkPUEwMTAxODQ1MVY3UUUzV0gxS0JFViZ3aWRnZXROYW1lPXNwX2RldGFpbF90aGVtYXRpYyZhY3Rpb249Y2xpY2tSZWRpcmVjdCZkb05vdExvZ0NsaWNrPXRydWU=" xr:uid="{2DD0FFD8-18C5-4DFC-8CE6-79B74E1C7E42}"/>
    <hyperlink ref="R9" r:id="rId2" display="https://www.amazon.com/TICONN-Strength-Shackles-Isolator-Recovery/dp/B09BCH19QT/ref=sxin_17_pa_sp_search_thematic_sspa?content-id=amzn1.sym.7d350d0c-e651-47c5-b8b1-e1577f1baab7%3Aamzn1.sym.7d350d0c-e651-47c5-b8b1-e1577f1baab7&amp;crid=R14Q1QAJ9NE2&amp;cv_ct_cx=tow%2Bhook&amp;keywords=tow%2Bhook&amp;pd_rd_i=B09BCH19QT&amp;pd_rd_r=af2735cd-e951-4c38-83a3-8ad54c6fd84c&amp;pd_rd_w=L53Dw&amp;pd_rd_wg=m7hkT&amp;pf_rd_p=7d350d0c-e651-47c5-b8b1-e1577f1baab7&amp;pf_rd_r=SJ3EJHV21WSTQM5QAX0G&amp;qid=1682481065&amp;s=automotive&amp;sbo=RZvfv%2F%2FHxDF%2BO5021pAnSA%3D%3D&amp;sprefix=tow%2Bhook%2Cautomotive%2C167&amp;sr=1-3-be8d29ef-546e-4f38-a2d4-6d64d539234f-spons&amp;spLa=ZW5jcnlwdGVkUXVhbGlmaWVyPUEzMUVBQ0pBVTVUWFlOJmVuY3J5cHRlZElkPUEwNTI2NTI1M0pPWlo2UDg4QkZZQSZlbmNyeXB0ZWRBZElkPUEwMzc1NjI2MVk1VjdSM1pDNU41TSZ3aWRnZXROYW1lPXNwX3NlYXJjaF90aGVtYXRpYyZhY3Rpb249Y2xpY2tSZWRpcmVjdCZkb05vdExvZ0NsaWNrPXRydWU&amp;th=1" xr:uid="{D9C88608-2581-4C8A-B705-A0139E578D50}"/>
    <hyperlink ref="R4" r:id="rId3" xr:uid="{EAC0E512-4CCB-4CCB-BE35-9BBC7E53A28F}"/>
    <hyperlink ref="R5" r:id="rId4" display="https://www.onlinemetals.com/en/buy/carbon-steel-sheet-plate?q=%3Aprice-asc&amp;page=2&amp;pagesize=25&amp;sort=price-asc" xr:uid="{7304FF6A-3918-45F1-92DC-68374B63EC66}"/>
    <hyperlink ref="R6" r:id="rId5" xr:uid="{FF81493A-0ED4-4B08-931B-C7C1AEE6E03A}"/>
  </hyperlinks>
  <pageMargins left="0.7" right="0.7" top="0.75" bottom="0.75" header="0.3" footer="0.3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0e2f29-9ab1-442f-b19a-fe168afbca2c" xsi:nil="true"/>
    <lcf76f155ced4ddcb4097134ff3c332f xmlns="3c3bb71c-808d-4ae9-9dfb-6dbb2c32dd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CE9EF162B7243984D0EBF149F2527" ma:contentTypeVersion="11" ma:contentTypeDescription="Create a new document." ma:contentTypeScope="" ma:versionID="8a1cef72ba672253dc25313f252afa0a">
  <xsd:schema xmlns:xsd="http://www.w3.org/2001/XMLSchema" xmlns:xs="http://www.w3.org/2001/XMLSchema" xmlns:p="http://schemas.microsoft.com/office/2006/metadata/properties" xmlns:ns2="3c3bb71c-808d-4ae9-9dfb-6dbb2c32ddd3" xmlns:ns3="de0e2f29-9ab1-442f-b19a-fe168afbca2c" targetNamespace="http://schemas.microsoft.com/office/2006/metadata/properties" ma:root="true" ma:fieldsID="242866309c303501e70d9ab60b82e7dd" ns2:_="" ns3:_="">
    <xsd:import namespace="3c3bb71c-808d-4ae9-9dfb-6dbb2c32ddd3"/>
    <xsd:import namespace="de0e2f29-9ab1-442f-b19a-fe168afbc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bb71c-808d-4ae9-9dfb-6dbb2c32d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e2f29-9ab1-442f-b19a-fe168afbca2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1418cc8-0934-4738-a5fa-7ad624c6bb29}" ma:internalName="TaxCatchAll" ma:showField="CatchAllData" ma:web="de0e2f29-9ab1-442f-b19a-fe168afbc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7998E-EAF4-483B-BA8E-1C7AA318E54F}"/>
</file>

<file path=customXml/itemProps2.xml><?xml version="1.0" encoding="utf-8"?>
<ds:datastoreItem xmlns:ds="http://schemas.openxmlformats.org/officeDocument/2006/customXml" ds:itemID="{6CA1FA27-6BBD-468E-A851-CFC76EDC4D77}"/>
</file>

<file path=customXml/itemProps3.xml><?xml version="1.0" encoding="utf-8"?>
<ds:datastoreItem xmlns:ds="http://schemas.openxmlformats.org/officeDocument/2006/customXml" ds:itemID="{8411CE12-8DBC-4357-BA91-A87B65A02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2023-04-26T03:27:39Z</dcterms:created>
  <dcterms:modified xsi:type="dcterms:W3CDTF">2023-12-07T10:13:27Z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0x010100BE9CE9EF162B7243984D0EBF149F2527</vt:lpwstr>
  </property>
  <property fmtid="{D5CDD505-2E9C-101B-9397-08002B2CF9AE}" pid="3" name="MediaServiceImageTags">
    <vt:lpwstr/>
  </property>
</Properties>
</file>